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680" windowWidth="15315" windowHeight="4410" activeTab="1"/>
  </bookViews>
  <sheets>
    <sheet name="RR V8 Manuell Start" sheetId="1" r:id="rId1"/>
    <sheet name="RR V8 Auto Start" sheetId="2" r:id="rId2"/>
  </sheets>
  <definedNames>
    <definedName name="inc" localSheetId="1">'RR V8 Auto Start'!$O$2</definedName>
    <definedName name="inc">#REF!</definedName>
    <definedName name="Zeit">'RR V8 Auto Start'!$M$25</definedName>
  </definedNames>
  <calcPr fullCalcOnLoad="1"/>
</workbook>
</file>

<file path=xl/sharedStrings.xml><?xml version="1.0" encoding="utf-8"?>
<sst xmlns="http://schemas.openxmlformats.org/spreadsheetml/2006/main" count="55" uniqueCount="18">
  <si>
    <t>A1</t>
  </si>
  <si>
    <t>B1</t>
  </si>
  <si>
    <t>A4</t>
  </si>
  <si>
    <t>B4</t>
  </si>
  <si>
    <t>B2</t>
  </si>
  <si>
    <t>A3</t>
  </si>
  <si>
    <t>B3</t>
  </si>
  <si>
    <t>A2</t>
  </si>
  <si>
    <t>Zylinder</t>
  </si>
  <si>
    <t>Zündfolge</t>
  </si>
  <si>
    <t>Phase</t>
  </si>
  <si>
    <t>Position</t>
  </si>
  <si>
    <t>A</t>
  </si>
  <si>
    <t>B</t>
  </si>
  <si>
    <t>Simulation der Zylinderbewegung RR V8</t>
  </si>
  <si>
    <t>s</t>
  </si>
  <si>
    <t>Engine Start!</t>
  </si>
  <si>
    <t>Bitte am Schieberegler ziehen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</si>
</sst>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sz val="16.5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7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172" fontId="1" fillId="2" borderId="0" xfId="0" applyNumberFormat="1" applyFont="1" applyFill="1" applyAlignment="1">
      <alignment horizontal="center" vertical="center"/>
    </xf>
    <xf numFmtId="172" fontId="1" fillId="2" borderId="0" xfId="0" applyNumberFormat="1" applyFont="1" applyFill="1" applyAlignment="1">
      <alignment horizontal="left" vertic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2" fontId="0" fillId="2" borderId="6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70"/>
      <c:depthPercent val="100"/>
      <c:rAngAx val="1"/>
    </c:view3D>
    <c:plotArea>
      <c:layout>
        <c:manualLayout>
          <c:xMode val="edge"/>
          <c:yMode val="edge"/>
          <c:x val="0.0115"/>
          <c:y val="0.02625"/>
          <c:w val="0.9885"/>
          <c:h val="0.94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'RR V8 Manuell Start'!$I$7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'RR V8 Manuell Start'!$J$6:$M$6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'RR V8 Manuell Start'!$J$7:$M$7</c:f>
              <c:numCache>
                <c:ptCount val="4"/>
                <c:pt idx="0">
                  <c:v>0.5</c:v>
                </c:pt>
                <c:pt idx="1">
                  <c:v>0.8535533905932738</c:v>
                </c:pt>
                <c:pt idx="2">
                  <c:v>0.8535533905932737</c:v>
                </c:pt>
                <c:pt idx="3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'RR V8 Manuell Start'!$I$8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'RR V8 Manuell Start'!$J$6:$M$6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'RR V8 Manuell Start'!$J$8:$M$8</c:f>
              <c:numCache>
                <c:ptCount val="4"/>
                <c:pt idx="0">
                  <c:v>0.14644660940672627</c:v>
                </c:pt>
                <c:pt idx="1">
                  <c:v>0.49999999999999994</c:v>
                </c:pt>
                <c:pt idx="2">
                  <c:v>1</c:v>
                </c:pt>
                <c:pt idx="3">
                  <c:v>0.1464466094067262</c:v>
                </c:pt>
              </c:numCache>
            </c:numRef>
          </c:val>
          <c:shape val="cylinder"/>
        </c:ser>
        <c:shape val="cylinder"/>
        <c:axId val="15237021"/>
        <c:axId val="2915462"/>
        <c:axId val="26239159"/>
      </c:bar3D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  <c:max val="1"/>
          <c:min val="0"/>
        </c:scaling>
        <c:axPos val="l"/>
        <c:delete val="0"/>
        <c:numFmt formatCode="0" sourceLinked="0"/>
        <c:majorTickMark val="out"/>
        <c:minorTickMark val="none"/>
        <c:tickLblPos val="none"/>
        <c:spPr>
          <a:ln w="3175">
            <a:noFill/>
          </a:ln>
        </c:spPr>
        <c:crossAx val="15237021"/>
        <c:crossesAt val="1"/>
        <c:crossBetween val="between"/>
        <c:dispUnits/>
        <c:majorUnit val="1"/>
        <c:minorUnit val="1"/>
      </c:valAx>
      <c:serAx>
        <c:axId val="2623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154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70"/>
      <c:depthPercent val="100"/>
      <c:rAngAx val="1"/>
    </c:view3D>
    <c:plotArea>
      <c:layout>
        <c:manualLayout>
          <c:xMode val="edge"/>
          <c:yMode val="edge"/>
          <c:x val="0.01025"/>
          <c:y val="0.03575"/>
          <c:w val="0.98975"/>
          <c:h val="0.964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'RR V8 Auto Start'!$I$8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'RR V8 Auto Start'!$J$7:$M$7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'RR V8 Auto Start'!$J$8:$M$8</c:f>
              <c:numCache>
                <c:ptCount val="4"/>
                <c:pt idx="0">
                  <c:v>0.615485160506881</c:v>
                </c:pt>
                <c:pt idx="1">
                  <c:v>0.925653928507812</c:v>
                </c:pt>
                <c:pt idx="2">
                  <c:v>0.7623332482661465</c:v>
                </c:pt>
                <c:pt idx="3">
                  <c:v>0.013519601933747627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'RR V8 Auto Start'!$I$9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numRef>
              <c:f>'RR V8 Auto Start'!$J$7:$M$7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'RR V8 Auto Start'!$J$9:$M$9</c:f>
              <c:numCache>
                <c:ptCount val="4"/>
                <c:pt idx="0">
                  <c:v>0.23766675173385504</c:v>
                </c:pt>
                <c:pt idx="1">
                  <c:v>0.38451483949312076</c:v>
                </c:pt>
                <c:pt idx="2">
                  <c:v>0.9864803980662528</c:v>
                </c:pt>
                <c:pt idx="3">
                  <c:v>0.07434607149219075</c:v>
                </c:pt>
              </c:numCache>
            </c:numRef>
          </c:val>
          <c:shape val="cylinder"/>
        </c:ser>
        <c:shape val="cylinder"/>
        <c:axId val="34825840"/>
        <c:axId val="44997105"/>
        <c:axId val="2320762"/>
      </c:bar3DChart>
      <c:catAx>
        <c:axId val="34825840"/>
        <c:scaling>
          <c:orientation val="minMax"/>
        </c:scaling>
        <c:axPos val="b"/>
        <c:delete val="1"/>
        <c:majorTickMark val="out"/>
        <c:minorTickMark val="none"/>
        <c:tickLblPos val="low"/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34825840"/>
        <c:crossesAt val="1"/>
        <c:crossBetween val="between"/>
        <c:dispUnits/>
        <c:majorUnit val="1"/>
        <c:minorUnit val="1"/>
      </c:valAx>
      <c:serAx>
        <c:axId val="2320762"/>
        <c:scaling>
          <c:orientation val="minMax"/>
        </c:scaling>
        <c:axPos val="b"/>
        <c:delete val="1"/>
        <c:majorTickMark val="out"/>
        <c:minorTickMark val="none"/>
        <c:tickLblPos val="low"/>
        <c:crossAx val="449971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1</xdr:row>
      <xdr:rowOff>85725</xdr:rowOff>
    </xdr:from>
    <xdr:to>
      <xdr:col>12</xdr:col>
      <xdr:colOff>733425</xdr:colOff>
      <xdr:row>3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14325"/>
          <a:ext cx="3028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</xdr:row>
      <xdr:rowOff>9525</xdr:rowOff>
    </xdr:from>
    <xdr:to>
      <xdr:col>13</xdr:col>
      <xdr:colOff>38100</xdr:colOff>
      <xdr:row>34</xdr:row>
      <xdr:rowOff>104775</xdr:rowOff>
    </xdr:to>
    <xdr:graphicFrame>
      <xdr:nvGraphicFramePr>
        <xdr:cNvPr id="2" name="Chart 2"/>
        <xdr:cNvGraphicFramePr/>
      </xdr:nvGraphicFramePr>
      <xdr:xfrm>
        <a:off x="438150" y="2019300"/>
        <a:ext cx="82867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16</xdr:row>
      <xdr:rowOff>66675</xdr:rowOff>
    </xdr:from>
    <xdr:to>
      <xdr:col>13</xdr:col>
      <xdr:colOff>323850</xdr:colOff>
      <xdr:row>21</xdr:row>
      <xdr:rowOff>114300</xdr:rowOff>
    </xdr:to>
    <xdr:sp macro="[0]!Tabelle4.WertDurchlauf">
      <xdr:nvSpPr>
        <xdr:cNvPr id="1" name="Oval 4"/>
        <xdr:cNvSpPr>
          <a:spLocks/>
        </xdr:cNvSpPr>
      </xdr:nvSpPr>
      <xdr:spPr>
        <a:xfrm>
          <a:off x="8153400" y="2819400"/>
          <a:ext cx="857250" cy="857250"/>
        </a:xfrm>
        <a:prstGeom prst="ellipse">
          <a:avLst/>
        </a:prstGeom>
        <a:solidFill>
          <a:srgbClr val="FF0000"/>
        </a:solidFill>
        <a:ln w="136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</xdr:row>
      <xdr:rowOff>114300</xdr:rowOff>
    </xdr:from>
    <xdr:to>
      <xdr:col>11</xdr:col>
      <xdr:colOff>581025</xdr:colOff>
      <xdr:row>28</xdr:row>
      <xdr:rowOff>152400</xdr:rowOff>
    </xdr:to>
    <xdr:graphicFrame>
      <xdr:nvGraphicFramePr>
        <xdr:cNvPr id="2" name="Chart 3"/>
        <xdr:cNvGraphicFramePr/>
      </xdr:nvGraphicFramePr>
      <xdr:xfrm>
        <a:off x="123825" y="504825"/>
        <a:ext cx="76200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M12"/>
  <sheetViews>
    <sheetView workbookViewId="0" topLeftCell="A1">
      <selection activeCell="J4" sqref="J4"/>
    </sheetView>
  </sheetViews>
  <sheetFormatPr defaultColWidth="11.421875" defaultRowHeight="12.75"/>
  <cols>
    <col min="1" max="1" width="5.140625" style="1" customWidth="1"/>
    <col min="2" max="8" width="9.7109375" style="1" customWidth="1"/>
    <col min="9" max="16384" width="11.421875" style="1" customWidth="1"/>
  </cols>
  <sheetData>
    <row r="1" spans="2:13" ht="18">
      <c r="B1" s="2" t="s">
        <v>14</v>
      </c>
      <c r="L1" s="1">
        <v>0</v>
      </c>
      <c r="M1" s="1">
        <f>L1*PI()/180</f>
        <v>0</v>
      </c>
    </row>
    <row r="2" ht="12.75"/>
    <row r="3" spans="2:8" ht="12.75">
      <c r="B3" s="19" t="s">
        <v>9</v>
      </c>
      <c r="C3" s="20" t="s">
        <v>8</v>
      </c>
      <c r="D3" s="21" t="s">
        <v>10</v>
      </c>
      <c r="E3" s="22" t="s">
        <v>11</v>
      </c>
      <c r="F3" s="20" t="s">
        <v>8</v>
      </c>
      <c r="G3" s="21" t="s">
        <v>10</v>
      </c>
      <c r="H3" s="22" t="s">
        <v>11</v>
      </c>
    </row>
    <row r="4" spans="2:11" ht="12.75">
      <c r="B4" s="23" t="s">
        <v>0</v>
      </c>
      <c r="C4" s="24" t="s">
        <v>0</v>
      </c>
      <c r="D4" s="25">
        <f>M1</f>
        <v>0</v>
      </c>
      <c r="E4" s="26">
        <f>(SIN(D4)+1)/2</f>
        <v>0.5</v>
      </c>
      <c r="F4" s="24" t="s">
        <v>1</v>
      </c>
      <c r="G4" s="25">
        <f>M1-PI()/4</f>
        <v>-0.7853981633974483</v>
      </c>
      <c r="H4" s="26">
        <f>(SIN(G4)+1)/2</f>
        <v>0.14644660940672627</v>
      </c>
      <c r="K4" s="42" t="s">
        <v>17</v>
      </c>
    </row>
    <row r="5" spans="2:8" ht="12.75">
      <c r="B5" s="23" t="s">
        <v>1</v>
      </c>
      <c r="C5" s="24"/>
      <c r="D5" s="25"/>
      <c r="E5" s="26"/>
      <c r="F5" s="24"/>
      <c r="G5" s="25"/>
      <c r="H5" s="26"/>
    </row>
    <row r="6" spans="2:13" ht="12.75">
      <c r="B6" s="23" t="s">
        <v>2</v>
      </c>
      <c r="C6" s="24" t="s">
        <v>7</v>
      </c>
      <c r="D6" s="25">
        <f>M1-7*PI()/4</f>
        <v>-5.497787143782138</v>
      </c>
      <c r="E6" s="26">
        <f>(SIN(D6)+1)/2</f>
        <v>0.8535533905932738</v>
      </c>
      <c r="F6" s="24" t="s">
        <v>4</v>
      </c>
      <c r="G6" s="25">
        <f>M1-PI()</f>
        <v>-3.141592653589793</v>
      </c>
      <c r="H6" s="26">
        <f>(SIN(G6)+1)/2</f>
        <v>0.49999999999999994</v>
      </c>
      <c r="I6" s="27"/>
      <c r="J6" s="28">
        <v>1</v>
      </c>
      <c r="K6" s="29">
        <v>2</v>
      </c>
      <c r="L6" s="29">
        <v>3</v>
      </c>
      <c r="M6" s="30">
        <v>4</v>
      </c>
    </row>
    <row r="7" spans="2:13" ht="12.75">
      <c r="B7" s="23" t="s">
        <v>3</v>
      </c>
      <c r="C7" s="24"/>
      <c r="D7" s="25"/>
      <c r="E7" s="26"/>
      <c r="F7" s="24"/>
      <c r="G7" s="25"/>
      <c r="H7" s="26"/>
      <c r="I7" s="27" t="s">
        <v>12</v>
      </c>
      <c r="J7" s="31">
        <f>E4</f>
        <v>0.5</v>
      </c>
      <c r="K7" s="32">
        <f>E6</f>
        <v>0.8535533905932738</v>
      </c>
      <c r="L7" s="32">
        <f>E8</f>
        <v>0.8535533905932737</v>
      </c>
      <c r="M7" s="33">
        <f>E10</f>
        <v>0</v>
      </c>
    </row>
    <row r="8" spans="2:13" ht="12.75">
      <c r="B8" s="23" t="s">
        <v>4</v>
      </c>
      <c r="C8" s="24" t="s">
        <v>5</v>
      </c>
      <c r="D8" s="25">
        <f>M1-5*PI()/4</f>
        <v>-3.9269908169872414</v>
      </c>
      <c r="E8" s="26">
        <f>(SIN(D8)+1)/2</f>
        <v>0.8535533905932737</v>
      </c>
      <c r="F8" s="24" t="s">
        <v>6</v>
      </c>
      <c r="G8" s="25">
        <f>M1-6*PI()/4</f>
        <v>-4.71238898038469</v>
      </c>
      <c r="H8" s="26">
        <f>(SIN(G8)+1)/2</f>
        <v>1</v>
      </c>
      <c r="I8" s="27" t="s">
        <v>13</v>
      </c>
      <c r="J8" s="34">
        <f>H4</f>
        <v>0.14644660940672627</v>
      </c>
      <c r="K8" s="35">
        <f>H6</f>
        <v>0.49999999999999994</v>
      </c>
      <c r="L8" s="35">
        <f>H8</f>
        <v>1</v>
      </c>
      <c r="M8" s="36">
        <f>H10</f>
        <v>0.1464466094067262</v>
      </c>
    </row>
    <row r="9" spans="2:8" ht="12.75">
      <c r="B9" s="23" t="s">
        <v>5</v>
      </c>
      <c r="C9" s="24"/>
      <c r="D9" s="25"/>
      <c r="E9" s="26"/>
      <c r="F9" s="24"/>
      <c r="G9" s="25"/>
      <c r="H9" s="26"/>
    </row>
    <row r="10" spans="2:8" ht="12.75">
      <c r="B10" s="23" t="s">
        <v>6</v>
      </c>
      <c r="C10" s="24" t="s">
        <v>2</v>
      </c>
      <c r="D10" s="25">
        <f>M1-PI()/2</f>
        <v>-1.5707963267948966</v>
      </c>
      <c r="E10" s="26">
        <f>(SIN(D10)+1)/2</f>
        <v>0</v>
      </c>
      <c r="F10" s="24" t="s">
        <v>3</v>
      </c>
      <c r="G10" s="25">
        <f>M1-3*PI()/4</f>
        <v>-2.356194490192345</v>
      </c>
      <c r="H10" s="26">
        <f>(SIN(G10)+1)/2</f>
        <v>0.1464466094067262</v>
      </c>
    </row>
    <row r="11" spans="2:8" ht="12.75">
      <c r="B11" s="37" t="s">
        <v>7</v>
      </c>
      <c r="C11" s="38"/>
      <c r="D11" s="39"/>
      <c r="E11" s="40"/>
      <c r="F11" s="38"/>
      <c r="G11" s="35"/>
      <c r="H11" s="36"/>
    </row>
    <row r="12" spans="4:7" ht="12.75">
      <c r="D12" s="41"/>
      <c r="E12" s="41"/>
      <c r="F12" s="41"/>
      <c r="G12" s="4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2:P30"/>
  <sheetViews>
    <sheetView showGridLines="0" tabSelected="1" workbookViewId="0" topLeftCell="A1">
      <selection activeCell="M28" sqref="M28"/>
    </sheetView>
  </sheetViews>
  <sheetFormatPr defaultColWidth="11.421875" defaultRowHeight="12.75"/>
  <cols>
    <col min="1" max="1" width="5.140625" style="1" customWidth="1"/>
    <col min="2" max="8" width="9.7109375" style="1" customWidth="1"/>
    <col min="9" max="14" width="11.421875" style="1" customWidth="1"/>
    <col min="15" max="15" width="8.00390625" style="1" customWidth="1"/>
    <col min="16" max="16384" width="11.421875" style="1" customWidth="1"/>
  </cols>
  <sheetData>
    <row r="2" spans="2:15" ht="18">
      <c r="B2" s="2" t="s">
        <v>14</v>
      </c>
      <c r="K2" s="12"/>
      <c r="L2" s="3">
        <v>5413.354205322266</v>
      </c>
      <c r="M2" s="4">
        <f>L2*PI()/180</f>
        <v>94.48085445955469</v>
      </c>
      <c r="N2" s="12"/>
      <c r="O2" s="12"/>
    </row>
    <row r="3" spans="1:13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2.75">
      <c r="A4" s="10"/>
      <c r="B4" s="11" t="s">
        <v>9</v>
      </c>
      <c r="C4" s="11" t="s">
        <v>8</v>
      </c>
      <c r="D4" s="11" t="s">
        <v>10</v>
      </c>
      <c r="E4" s="11" t="s">
        <v>11</v>
      </c>
      <c r="F4" s="11" t="s">
        <v>8</v>
      </c>
      <c r="G4" s="11" t="s">
        <v>10</v>
      </c>
      <c r="H4" s="11" t="s">
        <v>11</v>
      </c>
      <c r="I4" s="10"/>
      <c r="J4" s="10"/>
      <c r="K4" s="10"/>
      <c r="L4" s="10"/>
      <c r="M4" s="10"/>
      <c r="N4" s="12"/>
    </row>
    <row r="5" spans="1:14" ht="12.75">
      <c r="A5" s="10"/>
      <c r="B5" s="11" t="s">
        <v>0</v>
      </c>
      <c r="C5" s="11" t="s">
        <v>0</v>
      </c>
      <c r="D5" s="13">
        <f>M2</f>
        <v>94.48085445955469</v>
      </c>
      <c r="E5" s="13">
        <f>(SIN(D5)+1)/2</f>
        <v>0.615485160506881</v>
      </c>
      <c r="F5" s="11" t="s">
        <v>1</v>
      </c>
      <c r="G5" s="13">
        <f>M2-PI()/4</f>
        <v>93.69545629615725</v>
      </c>
      <c r="H5" s="13">
        <f>(SIN(G5)+1)/2</f>
        <v>0.23766675173385504</v>
      </c>
      <c r="I5" s="10"/>
      <c r="J5" s="10"/>
      <c r="K5" s="10"/>
      <c r="L5" s="10"/>
      <c r="M5" s="10"/>
      <c r="N5" s="12"/>
    </row>
    <row r="6" spans="1:14" ht="12.75">
      <c r="A6" s="10"/>
      <c r="B6" s="11" t="s">
        <v>1</v>
      </c>
      <c r="C6" s="11"/>
      <c r="D6" s="13"/>
      <c r="E6" s="13"/>
      <c r="F6" s="11"/>
      <c r="G6" s="13"/>
      <c r="H6" s="13"/>
      <c r="I6" s="10"/>
      <c r="J6" s="10"/>
      <c r="K6" s="10"/>
      <c r="L6" s="10"/>
      <c r="M6" s="10"/>
      <c r="N6" s="12"/>
    </row>
    <row r="7" spans="1:16" ht="12.75">
      <c r="A7" s="10"/>
      <c r="B7" s="11" t="s">
        <v>2</v>
      </c>
      <c r="C7" s="11" t="s">
        <v>7</v>
      </c>
      <c r="D7" s="13">
        <f>M2-7*PI()/4</f>
        <v>88.98306731577256</v>
      </c>
      <c r="E7" s="13">
        <f>(SIN(D7)+1)/2</f>
        <v>0.925653928507812</v>
      </c>
      <c r="F7" s="11" t="s">
        <v>4</v>
      </c>
      <c r="G7" s="13">
        <f>M2-PI()</f>
        <v>91.3392618059649</v>
      </c>
      <c r="H7" s="13">
        <f>(SIN(G7)+1)/2</f>
        <v>0.38451483949312076</v>
      </c>
      <c r="I7" s="7"/>
      <c r="J7" s="6">
        <v>1</v>
      </c>
      <c r="K7" s="6">
        <v>2</v>
      </c>
      <c r="L7" s="6">
        <v>3</v>
      </c>
      <c r="M7" s="6">
        <v>4</v>
      </c>
      <c r="N7" s="12"/>
      <c r="O7" s="8"/>
      <c r="P7" s="9"/>
    </row>
    <row r="8" spans="1:16" ht="12.75">
      <c r="A8" s="10"/>
      <c r="B8" s="11" t="s">
        <v>3</v>
      </c>
      <c r="C8" s="11"/>
      <c r="D8" s="13"/>
      <c r="E8" s="13"/>
      <c r="F8" s="11"/>
      <c r="G8" s="13"/>
      <c r="H8" s="13"/>
      <c r="I8" s="7" t="s">
        <v>12</v>
      </c>
      <c r="J8" s="5">
        <f>E5</f>
        <v>0.615485160506881</v>
      </c>
      <c r="K8" s="5">
        <f>E7</f>
        <v>0.925653928507812</v>
      </c>
      <c r="L8" s="5">
        <f>E9</f>
        <v>0.7623332482661465</v>
      </c>
      <c r="M8" s="5">
        <f>E11</f>
        <v>0.013519601933747627</v>
      </c>
      <c r="N8" s="12"/>
      <c r="O8" s="8"/>
      <c r="P8" s="9"/>
    </row>
    <row r="9" spans="1:14" ht="12.75">
      <c r="A9" s="10"/>
      <c r="B9" s="11" t="s">
        <v>4</v>
      </c>
      <c r="C9" s="11" t="s">
        <v>5</v>
      </c>
      <c r="D9" s="13">
        <f>M2-5*PI()/4</f>
        <v>90.55386364256745</v>
      </c>
      <c r="E9" s="13">
        <f>(SIN(D9)+1)/2</f>
        <v>0.7623332482661465</v>
      </c>
      <c r="F9" s="11" t="s">
        <v>6</v>
      </c>
      <c r="G9" s="13">
        <f>M2-6*PI()/4</f>
        <v>89.76846547917</v>
      </c>
      <c r="H9" s="13">
        <f>(SIN(G9)+1)/2</f>
        <v>0.9864803980662528</v>
      </c>
      <c r="I9" s="7" t="s">
        <v>13</v>
      </c>
      <c r="J9" s="5">
        <f>H5</f>
        <v>0.23766675173385504</v>
      </c>
      <c r="K9" s="5">
        <f>H7</f>
        <v>0.38451483949312076</v>
      </c>
      <c r="L9" s="5">
        <f>H9</f>
        <v>0.9864803980662528</v>
      </c>
      <c r="M9" s="5">
        <f>H11</f>
        <v>0.07434607149219075</v>
      </c>
      <c r="N9" s="12"/>
    </row>
    <row r="10" spans="1:14" ht="12.75">
      <c r="A10" s="10"/>
      <c r="B10" s="11" t="s">
        <v>5</v>
      </c>
      <c r="C10" s="11"/>
      <c r="D10" s="13"/>
      <c r="E10" s="13"/>
      <c r="F10" s="11"/>
      <c r="G10" s="13"/>
      <c r="H10" s="13"/>
      <c r="I10" s="10"/>
      <c r="J10" s="10"/>
      <c r="K10" s="10"/>
      <c r="L10" s="10"/>
      <c r="M10" s="10"/>
      <c r="N10" s="12"/>
    </row>
    <row r="11" spans="1:14" ht="12.75">
      <c r="A11" s="10"/>
      <c r="B11" s="11" t="s">
        <v>6</v>
      </c>
      <c r="C11" s="11" t="s">
        <v>2</v>
      </c>
      <c r="D11" s="13">
        <f>M2-PI()/2</f>
        <v>92.9100581327598</v>
      </c>
      <c r="E11" s="13">
        <f>(SIN(D11)+1)/2</f>
        <v>0.013519601933747627</v>
      </c>
      <c r="F11" s="11" t="s">
        <v>3</v>
      </c>
      <c r="G11" s="13">
        <f>M2-3*PI()/4</f>
        <v>92.12465996936234</v>
      </c>
      <c r="H11" s="13">
        <f>(SIN(G11)+1)/2</f>
        <v>0.07434607149219075</v>
      </c>
      <c r="I11" s="10"/>
      <c r="J11" s="10"/>
      <c r="K11" s="10"/>
      <c r="L11" s="10"/>
      <c r="M11" s="10"/>
      <c r="N11" s="12"/>
    </row>
    <row r="12" spans="1:14" ht="12.75">
      <c r="A12" s="10"/>
      <c r="B12" s="11" t="s">
        <v>7</v>
      </c>
      <c r="C12" s="11"/>
      <c r="D12" s="11"/>
      <c r="E12" s="11"/>
      <c r="F12" s="11"/>
      <c r="G12" s="14"/>
      <c r="H12" s="14"/>
      <c r="I12" s="10"/>
      <c r="J12" s="10"/>
      <c r="K12" s="10"/>
      <c r="L12" s="10"/>
      <c r="M12" s="10"/>
      <c r="N12" s="12"/>
    </row>
    <row r="13" spans="1:14" ht="12.75">
      <c r="A13" s="10"/>
      <c r="B13" s="10"/>
      <c r="C13" s="10"/>
      <c r="D13" s="11"/>
      <c r="E13" s="11"/>
      <c r="F13" s="11"/>
      <c r="G13" s="11"/>
      <c r="H13" s="10"/>
      <c r="I13" s="10"/>
      <c r="J13" s="10"/>
      <c r="K13" s="10"/>
      <c r="L13" s="10"/>
      <c r="M13" s="10"/>
      <c r="N13" s="12"/>
    </row>
    <row r="15" spans="11:13" ht="20.25">
      <c r="K15" s="18"/>
      <c r="M15" s="17" t="s">
        <v>16</v>
      </c>
    </row>
    <row r="22" spans="9:12" ht="12.75">
      <c r="I22" s="15"/>
      <c r="J22" s="15"/>
      <c r="K22" s="15"/>
      <c r="L22" s="15"/>
    </row>
    <row r="23" spans="9:12" ht="12.75">
      <c r="I23" s="15"/>
      <c r="J23" s="16"/>
      <c r="K23" s="16"/>
      <c r="L23" s="15"/>
    </row>
    <row r="24" spans="9:12" ht="12.75">
      <c r="I24" s="15"/>
      <c r="J24" s="16"/>
      <c r="K24" s="16"/>
      <c r="L24" s="15"/>
    </row>
    <row r="25" spans="9:14" ht="12.75" customHeight="1">
      <c r="I25" s="15"/>
      <c r="L25" s="15"/>
      <c r="M25" s="8">
        <v>20.01171875</v>
      </c>
      <c r="N25" s="9" t="s">
        <v>15</v>
      </c>
    </row>
    <row r="26" spans="9:14" ht="12.75" customHeight="1">
      <c r="I26" s="15"/>
      <c r="L26" s="15"/>
      <c r="M26" s="8"/>
      <c r="N26" s="9"/>
    </row>
    <row r="27" spans="9:12" ht="12.75">
      <c r="I27" s="15"/>
      <c r="J27" s="16"/>
      <c r="K27" s="16"/>
      <c r="L27" s="15"/>
    </row>
    <row r="28" spans="9:12" ht="12.75">
      <c r="I28" s="15"/>
      <c r="J28" s="16"/>
      <c r="K28" s="16"/>
      <c r="L28" s="15"/>
    </row>
    <row r="29" spans="9:12" ht="12.75">
      <c r="I29" s="15"/>
      <c r="J29" s="16"/>
      <c r="K29" s="16"/>
      <c r="L29" s="15"/>
    </row>
    <row r="30" spans="9:12" ht="12.75">
      <c r="I30" s="15"/>
      <c r="J30" s="15"/>
      <c r="K30" s="15"/>
      <c r="L30" s="15"/>
    </row>
  </sheetData>
  <mergeCells count="4">
    <mergeCell ref="O7:O8"/>
    <mergeCell ref="P7:P8"/>
    <mergeCell ref="N25:N26"/>
    <mergeCell ref="M25:M2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Neubauer</dc:creator>
  <cp:keywords/>
  <dc:description/>
  <cp:lastModifiedBy>Norbert Neubauer</cp:lastModifiedBy>
  <dcterms:created xsi:type="dcterms:W3CDTF">2001-10-09T18:49:52Z</dcterms:created>
  <dcterms:modified xsi:type="dcterms:W3CDTF">2008-08-10T08:31:40Z</dcterms:modified>
  <cp:category/>
  <cp:version/>
  <cp:contentType/>
  <cp:contentStatus/>
</cp:coreProperties>
</file>